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APED 6(a)" sheetId="1" r:id="rId1"/>
  </sheets>
  <calcPr calcId="152511"/>
</workbook>
</file>

<file path=xl/calcChain.xml><?xml version="1.0" encoding="utf-8"?>
<calcChain xmlns="http://schemas.openxmlformats.org/spreadsheetml/2006/main">
  <c r="G150" i="1" l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E84" i="1" s="1"/>
  <c r="D85" i="1"/>
  <c r="D84" i="1" s="1"/>
  <c r="C85" i="1"/>
  <c r="B85" i="1"/>
  <c r="G84" i="1"/>
  <c r="F84" i="1"/>
  <c r="C84" i="1"/>
  <c r="C159" i="1" s="1"/>
  <c r="B84" i="1"/>
  <c r="B159" i="1" s="1"/>
  <c r="G76" i="1"/>
  <c r="F76" i="1"/>
  <c r="E76" i="1"/>
  <c r="D76" i="1"/>
  <c r="C76" i="1"/>
  <c r="B76" i="1"/>
  <c r="G72" i="1"/>
  <c r="F72" i="1"/>
  <c r="E72" i="1"/>
  <c r="D72" i="1"/>
  <c r="C72" i="1"/>
  <c r="B72" i="1"/>
  <c r="G63" i="1"/>
  <c r="F63" i="1"/>
  <c r="E63" i="1"/>
  <c r="D63" i="1"/>
  <c r="C63" i="1"/>
  <c r="B63" i="1"/>
  <c r="G59" i="1"/>
  <c r="F59" i="1"/>
  <c r="E59" i="1"/>
  <c r="D59" i="1"/>
  <c r="C59" i="1"/>
  <c r="B59" i="1"/>
  <c r="D58" i="1"/>
  <c r="G58" i="1" s="1"/>
  <c r="D57" i="1"/>
  <c r="G57" i="1" s="1"/>
  <c r="D56" i="1"/>
  <c r="G56" i="1" s="1"/>
  <c r="G55" i="1"/>
  <c r="G54" i="1"/>
  <c r="D54" i="1"/>
  <c r="D53" i="1"/>
  <c r="G53" i="1" s="1"/>
  <c r="G52" i="1"/>
  <c r="D52" i="1"/>
  <c r="D51" i="1"/>
  <c r="D49" i="1" s="1"/>
  <c r="G50" i="1"/>
  <c r="D50" i="1"/>
  <c r="F49" i="1"/>
  <c r="E49" i="1"/>
  <c r="C49" i="1"/>
  <c r="B49" i="1"/>
  <c r="G48" i="1"/>
  <c r="D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D39" i="1" s="1"/>
  <c r="G40" i="1"/>
  <c r="D40" i="1"/>
  <c r="F39" i="1"/>
  <c r="E39" i="1"/>
  <c r="C39" i="1"/>
  <c r="B39" i="1"/>
  <c r="G38" i="1"/>
  <c r="D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D29" i="1" s="1"/>
  <c r="G30" i="1"/>
  <c r="D30" i="1"/>
  <c r="F29" i="1"/>
  <c r="E29" i="1"/>
  <c r="C29" i="1"/>
  <c r="B29" i="1"/>
  <c r="G28" i="1"/>
  <c r="D28" i="1"/>
  <c r="G27" i="1"/>
  <c r="D26" i="1"/>
  <c r="G26" i="1" s="1"/>
  <c r="D25" i="1"/>
  <c r="G25" i="1" s="1"/>
  <c r="D24" i="1"/>
  <c r="G24" i="1" s="1"/>
  <c r="D23" i="1"/>
  <c r="G23" i="1" s="1"/>
  <c r="G22" i="1"/>
  <c r="G21" i="1"/>
  <c r="D21" i="1"/>
  <c r="D20" i="1"/>
  <c r="G20" i="1" s="1"/>
  <c r="F19" i="1"/>
  <c r="E19" i="1"/>
  <c r="C19" i="1"/>
  <c r="B19" i="1"/>
  <c r="G18" i="1"/>
  <c r="G17" i="1"/>
  <c r="G16" i="1"/>
  <c r="D16" i="1"/>
  <c r="D15" i="1"/>
  <c r="G15" i="1" s="1"/>
  <c r="G14" i="1"/>
  <c r="D14" i="1"/>
  <c r="D13" i="1"/>
  <c r="D11" i="1" s="1"/>
  <c r="G12" i="1"/>
  <c r="D12" i="1"/>
  <c r="F11" i="1"/>
  <c r="F10" i="1" s="1"/>
  <c r="E11" i="1"/>
  <c r="E10" i="1" s="1"/>
  <c r="C11" i="1"/>
  <c r="B11" i="1"/>
  <c r="B10" i="1" s="1"/>
  <c r="C10" i="1"/>
  <c r="F159" i="1" l="1"/>
  <c r="G19" i="1"/>
  <c r="G39" i="1"/>
  <c r="E159" i="1"/>
  <c r="G13" i="1"/>
  <c r="G11" i="1" s="1"/>
  <c r="G31" i="1"/>
  <c r="G29" i="1" s="1"/>
  <c r="G41" i="1"/>
  <c r="G51" i="1"/>
  <c r="G49" i="1" s="1"/>
  <c r="D19" i="1"/>
  <c r="D10" i="1" s="1"/>
  <c r="D159" i="1" s="1"/>
  <c r="G10" i="1" l="1"/>
  <c r="G159" i="1" s="1"/>
</calcChain>
</file>

<file path=xl/sharedStrings.xml><?xml version="1.0" encoding="utf-8"?>
<sst xmlns="http://schemas.openxmlformats.org/spreadsheetml/2006/main" count="159" uniqueCount="89">
  <si>
    <t xml:space="preserve"> Instituto Electoral del Estado  
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31 de marzo de 2017 
(PESOS) 
</t>
  </si>
  <si>
    <t>Concepto (c)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</si>
  <si>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</si>
  <si>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</si>
  <si>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</si>
  <si>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</si>
  <si>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</si>
  <si>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</si>
  <si>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</si>
  <si>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</si>
  <si>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</si>
  <si>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</si>
  <si>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</si>
  <si>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</si>
  <si>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</si>
  <si>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</si>
  <si>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</si>
  <si>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</si>
  <si>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</si>
  <si>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</si>
  <si>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</si>
  <si>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</si>
  <si>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</si>
  <si>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</si>
  <si>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</si>
  <si>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</si>
  <si>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</si>
  <si>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</si>
  <si>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</si>
  <si>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</si>
  <si>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</si>
  <si>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</si>
  <si>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</si>
  <si>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</si>
  <si>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</si>
  <si>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</si>
  <si>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</si>
  <si>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</si>
  <si>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</si>
  <si>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</si>
  <si>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</si>
  <si>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</si>
  <si>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</si>
  <si>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</si>
  <si>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</si>
  <si>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</si>
  <si>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</si>
  <si>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</si>
  <si>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</si>
  <si>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</si>
  <si>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</si>
  <si>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</si>
  <si>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</si>
  <si>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</si>
  <si>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</si>
  <si>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</si>
  <si>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</si>
  <si>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</si>
  <si>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</si>
  <si>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</si>
  <si>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</si>
  <si>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</si>
  <si>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</si>
  <si>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</si>
  <si>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</si>
  <si>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</si>
  <si>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</si>
  <si>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</si>
  <si>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</si>
  <si>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</si>
  <si>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</si>
  <si>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</si>
  <si>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</si>
  <si>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</si>
  <si>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</si>
  <si>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</si>
  <si>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</si>
  <si>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</si>
  <si>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</si>
  <si>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</si>
  <si>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</si>
  <si>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</si>
  <si>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</si>
  <si>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2. 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</si>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</sst>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/>
    <xf numFmtId="0" fontId="0" fillId="2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/>
    <xf numFmtId="44" fontId="6" fillId="0" borderId="3" xfId="1" applyFont="1" applyFill="1" applyBorder="1"/>
    <xf numFmtId="0" fontId="2" fillId="0" borderId="3" xfId="0" applyFont="1" applyFill="1" applyBorder="1"/>
    <xf numFmtId="44" fontId="7" fillId="0" borderId="3" xfId="1" applyFont="1" applyFill="1" applyBorder="1"/>
    <xf numFmtId="0" fontId="0" fillId="0" borderId="3" xfId="0" applyFont="1" applyFill="1" applyBorder="1" applyAlignment="1">
      <alignment horizontal="left" indent="2"/>
    </xf>
    <xf numFmtId="4" fontId="6" fillId="0" borderId="3" xfId="1" applyNumberFormat="1" applyFont="1" applyFill="1" applyBorder="1"/>
    <xf numFmtId="0" fontId="0" fillId="0" borderId="3" xfId="0" applyFont="1" applyFill="1" applyBorder="1" applyAlignment="1">
      <alignment horizontal="left" wrapText="1" indent="2"/>
    </xf>
    <xf numFmtId="0" fontId="2" fillId="0" borderId="3" xfId="0" applyFont="1" applyFill="1" applyBorder="1" applyAlignment="1">
      <alignment wrapText="1"/>
    </xf>
    <xf numFmtId="4" fontId="7" fillId="0" borderId="3" xfId="1" applyNumberFormat="1" applyFont="1" applyFill="1" applyBorder="1"/>
    <xf numFmtId="0" fontId="2" fillId="0" borderId="3" xfId="0" applyFont="1" applyFill="1" applyBorder="1" applyAlignment="1">
      <alignment horizontal="left" wrapText="1"/>
    </xf>
    <xf numFmtId="0" fontId="0" fillId="0" borderId="3" xfId="0" applyFont="1" applyFill="1" applyBorder="1"/>
    <xf numFmtId="0" fontId="0" fillId="0" borderId="0" xfId="0" applyFont="1" applyFill="1"/>
    <xf numFmtId="0" fontId="0" fillId="2" borderId="0" xfId="0" applyFont="1" applyFill="1"/>
    <xf numFmtId="0" fontId="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1009650</xdr:colOff>
      <xdr:row>5</xdr:row>
      <xdr:rowOff>152715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workbookViewId="0">
      <selection activeCell="D170" sqref="D170"/>
    </sheetView>
  </sheetViews>
  <sheetFormatPr baseColWidth="10" defaultColWidth="9.140625" defaultRowHeight="15" x14ac:dyDescent="0.25"/>
  <cols>
    <col min="1" max="1" width="54.42578125" customWidth="1"/>
    <col min="2" max="2" width="22.5703125" customWidth="1"/>
    <col min="3" max="3" width="21" customWidth="1"/>
    <col min="4" max="4" width="20.85546875" customWidth="1"/>
    <col min="5" max="5" width="21.85546875" customWidth="1"/>
    <col min="6" max="6" width="19.85546875" customWidth="1"/>
    <col min="7" max="7" width="23.28515625" customWidth="1"/>
  </cols>
  <sheetData>
    <row r="1" spans="1:7" x14ac:dyDescent="0.25">
      <c r="A1" s="1"/>
      <c r="B1" s="1"/>
      <c r="C1" s="1"/>
      <c r="D1" s="1"/>
      <c r="E1" s="1"/>
      <c r="F1" s="1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0</v>
      </c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ht="43.5" customHeight="1" x14ac:dyDescent="0.25">
      <c r="A7" s="4"/>
      <c r="B7" s="4"/>
      <c r="C7" s="4"/>
      <c r="D7" s="4"/>
      <c r="E7" s="4"/>
      <c r="F7" s="4"/>
      <c r="G7" s="4"/>
    </row>
    <row r="8" spans="1:7" x14ac:dyDescent="0.25">
      <c r="A8" s="5" t="s">
        <v>1</v>
      </c>
      <c r="B8" s="6" t="s">
        <v>2</v>
      </c>
      <c r="C8" s="6"/>
      <c r="D8" s="6"/>
      <c r="E8" s="6"/>
      <c r="F8" s="6"/>
      <c r="G8" s="7" t="s">
        <v>3</v>
      </c>
    </row>
    <row r="9" spans="1:7" ht="60" x14ac:dyDescent="0.25">
      <c r="A9" s="8"/>
      <c r="B9" s="9" t="s">
        <v>4</v>
      </c>
      <c r="C9" s="9" t="s">
        <v>5</v>
      </c>
      <c r="D9" s="10" t="s">
        <v>6</v>
      </c>
      <c r="E9" s="10" t="s">
        <v>7</v>
      </c>
      <c r="F9" s="10" t="s">
        <v>8</v>
      </c>
      <c r="G9" s="7"/>
    </row>
    <row r="10" spans="1:7" x14ac:dyDescent="0.25">
      <c r="A10" s="11" t="s">
        <v>9</v>
      </c>
      <c r="B10" s="12">
        <f>B11+B19+B29+B39+B49+B59+B63+B72+B76</f>
        <v>48532473</v>
      </c>
      <c r="C10" s="12">
        <f>C11+C19+C29+C39+C49+C59+C63+C72+C76</f>
        <v>201261488.31999999</v>
      </c>
      <c r="D10" s="12">
        <f t="shared" ref="D10:G10" si="0">D11+D19+D29+D39+D49+D59+D63+D72+D76</f>
        <v>249793961.31999999</v>
      </c>
      <c r="E10" s="12">
        <f t="shared" si="0"/>
        <v>62334941.5</v>
      </c>
      <c r="F10" s="12">
        <f t="shared" si="0"/>
        <v>62192933.899999999</v>
      </c>
      <c r="G10" s="12">
        <f t="shared" si="0"/>
        <v>187459019.82000002</v>
      </c>
    </row>
    <row r="11" spans="1:7" x14ac:dyDescent="0.25">
      <c r="A11" s="13" t="s">
        <v>10</v>
      </c>
      <c r="B11" s="14">
        <f t="shared" ref="B11:G11" si="1">B12+B13+B14+B15+B16+B17+B18</f>
        <v>37910707.329999998</v>
      </c>
      <c r="C11" s="14">
        <f t="shared" si="1"/>
        <v>2912354.19</v>
      </c>
      <c r="D11" s="14">
        <f t="shared" si="1"/>
        <v>40823061.519999996</v>
      </c>
      <c r="E11" s="14">
        <f t="shared" si="1"/>
        <v>10191000.359999999</v>
      </c>
      <c r="F11" s="14">
        <f t="shared" si="1"/>
        <v>10191000.359999999</v>
      </c>
      <c r="G11" s="14">
        <f t="shared" si="1"/>
        <v>30632061.159999996</v>
      </c>
    </row>
    <row r="12" spans="1:7" x14ac:dyDescent="0.25">
      <c r="A12" s="15" t="s">
        <v>11</v>
      </c>
      <c r="B12" s="12">
        <v>7628786.1299999999</v>
      </c>
      <c r="C12" s="16">
        <v>0</v>
      </c>
      <c r="D12" s="12">
        <f>B12+C12</f>
        <v>7628786.1299999999</v>
      </c>
      <c r="E12" s="12">
        <v>1812729.21</v>
      </c>
      <c r="F12" s="12">
        <v>1812729.21</v>
      </c>
      <c r="G12" s="12">
        <f t="shared" ref="G12:G18" si="2">D12-E12</f>
        <v>5816056.9199999999</v>
      </c>
    </row>
    <row r="13" spans="1:7" x14ac:dyDescent="0.25">
      <c r="A13" s="15" t="s">
        <v>12</v>
      </c>
      <c r="B13" s="16">
        <v>0</v>
      </c>
      <c r="C13" s="12">
        <v>1897048.74</v>
      </c>
      <c r="D13" s="12">
        <f t="shared" ref="D13:D16" si="3">B13+C13</f>
        <v>1897048.74</v>
      </c>
      <c r="E13" s="12">
        <v>1478311.98</v>
      </c>
      <c r="F13" s="12">
        <v>1478311.98</v>
      </c>
      <c r="G13" s="12">
        <f t="shared" si="2"/>
        <v>418736.76</v>
      </c>
    </row>
    <row r="14" spans="1:7" x14ac:dyDescent="0.25">
      <c r="A14" s="15" t="s">
        <v>13</v>
      </c>
      <c r="B14" s="12">
        <v>28260737.199999999</v>
      </c>
      <c r="C14" s="12">
        <v>79043.7</v>
      </c>
      <c r="D14" s="12">
        <f t="shared" si="3"/>
        <v>28339780.899999999</v>
      </c>
      <c r="E14" s="12">
        <v>5483728.6399999997</v>
      </c>
      <c r="F14" s="12">
        <v>5483728.6399999997</v>
      </c>
      <c r="G14" s="12">
        <f t="shared" si="2"/>
        <v>22856052.259999998</v>
      </c>
    </row>
    <row r="15" spans="1:7" x14ac:dyDescent="0.25">
      <c r="A15" s="15" t="s">
        <v>14</v>
      </c>
      <c r="B15" s="12">
        <v>2021184</v>
      </c>
      <c r="C15" s="16">
        <v>0</v>
      </c>
      <c r="D15" s="12">
        <f t="shared" si="3"/>
        <v>2021184</v>
      </c>
      <c r="E15" s="12">
        <v>482178.51</v>
      </c>
      <c r="F15" s="12">
        <v>482178.51</v>
      </c>
      <c r="G15" s="12">
        <f t="shared" si="2"/>
        <v>1539005.49</v>
      </c>
    </row>
    <row r="16" spans="1:7" x14ac:dyDescent="0.25">
      <c r="A16" s="15" t="s">
        <v>15</v>
      </c>
      <c r="B16" s="16">
        <v>0</v>
      </c>
      <c r="C16" s="12">
        <v>936261.75</v>
      </c>
      <c r="D16" s="12">
        <f t="shared" si="3"/>
        <v>936261.75</v>
      </c>
      <c r="E16" s="12">
        <v>934052.02</v>
      </c>
      <c r="F16" s="12">
        <v>934052.02</v>
      </c>
      <c r="G16" s="12">
        <f t="shared" si="2"/>
        <v>2209.7299999999814</v>
      </c>
    </row>
    <row r="17" spans="1:7" x14ac:dyDescent="0.25">
      <c r="A17" s="15" t="s">
        <v>16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f t="shared" si="2"/>
        <v>0</v>
      </c>
    </row>
    <row r="18" spans="1:7" x14ac:dyDescent="0.25">
      <c r="A18" s="15" t="s">
        <v>17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f t="shared" si="2"/>
        <v>0</v>
      </c>
    </row>
    <row r="19" spans="1:7" x14ac:dyDescent="0.25">
      <c r="A19" s="13" t="s">
        <v>18</v>
      </c>
      <c r="B19" s="14">
        <f t="shared" ref="B19:G19" si="4">B20+B21+B22+B23+B24+B25+B26+B27+B28</f>
        <v>1111335.19</v>
      </c>
      <c r="C19" s="14">
        <f t="shared" si="4"/>
        <v>50835.380000000005</v>
      </c>
      <c r="D19" s="14">
        <f t="shared" si="4"/>
        <v>1162170.5699999998</v>
      </c>
      <c r="E19" s="14">
        <f t="shared" si="4"/>
        <v>353969.19999999995</v>
      </c>
      <c r="F19" s="14">
        <f t="shared" si="4"/>
        <v>353969.19999999995</v>
      </c>
      <c r="G19" s="14">
        <f t="shared" si="4"/>
        <v>808201.37</v>
      </c>
    </row>
    <row r="20" spans="1:7" ht="34.5" customHeight="1" x14ac:dyDescent="0.25">
      <c r="A20" s="17" t="s">
        <v>19</v>
      </c>
      <c r="B20" s="12">
        <v>401686.98</v>
      </c>
      <c r="C20" s="12">
        <v>-30363.599999999999</v>
      </c>
      <c r="D20" s="12">
        <f t="shared" ref="D20:D28" si="5">B20+C20</f>
        <v>371323.38</v>
      </c>
      <c r="E20" s="12">
        <v>41009.11</v>
      </c>
      <c r="F20" s="12">
        <v>41009.11</v>
      </c>
      <c r="G20" s="12">
        <f>D20-E20</f>
        <v>330314.27</v>
      </c>
    </row>
    <row r="21" spans="1:7" x14ac:dyDescent="0.25">
      <c r="A21" s="15" t="s">
        <v>20</v>
      </c>
      <c r="B21" s="12">
        <v>240193</v>
      </c>
      <c r="C21" s="12">
        <v>46476.58</v>
      </c>
      <c r="D21" s="12">
        <f t="shared" si="5"/>
        <v>286669.58</v>
      </c>
      <c r="E21" s="12">
        <v>148513.51</v>
      </c>
      <c r="F21" s="12">
        <v>148513.51</v>
      </c>
      <c r="G21" s="12">
        <f t="shared" ref="G21:G28" si="6">D21-E21</f>
        <v>138156.07</v>
      </c>
    </row>
    <row r="22" spans="1:7" x14ac:dyDescent="0.25">
      <c r="A22" s="15" t="s">
        <v>21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f t="shared" si="6"/>
        <v>0</v>
      </c>
    </row>
    <row r="23" spans="1:7" x14ac:dyDescent="0.25">
      <c r="A23" s="15" t="s">
        <v>22</v>
      </c>
      <c r="B23" s="12">
        <v>48935.21</v>
      </c>
      <c r="C23" s="12">
        <v>2812.35</v>
      </c>
      <c r="D23" s="12">
        <f t="shared" si="5"/>
        <v>51747.56</v>
      </c>
      <c r="E23" s="12">
        <v>23640.36</v>
      </c>
      <c r="F23" s="12">
        <v>23640.36</v>
      </c>
      <c r="G23" s="16">
        <f t="shared" si="6"/>
        <v>28107.199999999997</v>
      </c>
    </row>
    <row r="24" spans="1:7" x14ac:dyDescent="0.25">
      <c r="A24" s="15" t="s">
        <v>23</v>
      </c>
      <c r="B24" s="16">
        <v>0</v>
      </c>
      <c r="C24" s="12">
        <v>1554.38</v>
      </c>
      <c r="D24" s="12">
        <f t="shared" si="5"/>
        <v>1554.38</v>
      </c>
      <c r="E24" s="12">
        <v>1554.38</v>
      </c>
      <c r="F24" s="12">
        <v>1554.38</v>
      </c>
      <c r="G24" s="16">
        <f t="shared" si="6"/>
        <v>0</v>
      </c>
    </row>
    <row r="25" spans="1:7" x14ac:dyDescent="0.25">
      <c r="A25" s="15" t="s">
        <v>24</v>
      </c>
      <c r="B25" s="12">
        <v>400000</v>
      </c>
      <c r="C25" s="12">
        <v>300</v>
      </c>
      <c r="D25" s="12">
        <f t="shared" si="5"/>
        <v>400300</v>
      </c>
      <c r="E25" s="12">
        <v>100400</v>
      </c>
      <c r="F25" s="12">
        <v>100400</v>
      </c>
      <c r="G25" s="12">
        <f t="shared" si="6"/>
        <v>299900</v>
      </c>
    </row>
    <row r="26" spans="1:7" x14ac:dyDescent="0.25">
      <c r="A26" s="15" t="s">
        <v>25</v>
      </c>
      <c r="B26" s="16">
        <v>0</v>
      </c>
      <c r="C26" s="12">
        <v>1999</v>
      </c>
      <c r="D26" s="12">
        <f t="shared" si="5"/>
        <v>1999</v>
      </c>
      <c r="E26" s="12">
        <v>1999</v>
      </c>
      <c r="F26" s="12">
        <v>1999</v>
      </c>
      <c r="G26" s="16">
        <f t="shared" si="6"/>
        <v>0</v>
      </c>
    </row>
    <row r="27" spans="1:7" x14ac:dyDescent="0.25">
      <c r="A27" s="15" t="s">
        <v>26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f t="shared" si="6"/>
        <v>0</v>
      </c>
    </row>
    <row r="28" spans="1:7" x14ac:dyDescent="0.25">
      <c r="A28" s="15" t="s">
        <v>27</v>
      </c>
      <c r="B28" s="12">
        <v>20520</v>
      </c>
      <c r="C28" s="12">
        <v>28056.67</v>
      </c>
      <c r="D28" s="12">
        <f t="shared" si="5"/>
        <v>48576.67</v>
      </c>
      <c r="E28" s="12">
        <v>36852.839999999997</v>
      </c>
      <c r="F28" s="12">
        <v>36852.839999999997</v>
      </c>
      <c r="G28" s="12">
        <f t="shared" si="6"/>
        <v>11723.830000000002</v>
      </c>
    </row>
    <row r="29" spans="1:7" x14ac:dyDescent="0.25">
      <c r="A29" s="13" t="s">
        <v>28</v>
      </c>
      <c r="B29" s="14">
        <f t="shared" ref="B29:G29" si="7">B30+B31+B32+B33+B34+B35+B36+B37+B38</f>
        <v>6910430.4800000004</v>
      </c>
      <c r="C29" s="14">
        <f t="shared" si="7"/>
        <v>1045488.31</v>
      </c>
      <c r="D29" s="14">
        <f t="shared" si="7"/>
        <v>7955918.79</v>
      </c>
      <c r="E29" s="14">
        <f t="shared" si="7"/>
        <v>1744131.7599999998</v>
      </c>
      <c r="F29" s="14">
        <f t="shared" si="7"/>
        <v>1602124.16</v>
      </c>
      <c r="G29" s="14">
        <f t="shared" si="7"/>
        <v>6211787.0299999993</v>
      </c>
    </row>
    <row r="30" spans="1:7" x14ac:dyDescent="0.25">
      <c r="A30" s="15" t="s">
        <v>29</v>
      </c>
      <c r="B30" s="12">
        <v>618470.63</v>
      </c>
      <c r="C30" s="12">
        <v>-1471.87</v>
      </c>
      <c r="D30" s="12">
        <f t="shared" ref="D30:D38" si="8">B30+C30</f>
        <v>616998.76</v>
      </c>
      <c r="E30" s="12">
        <v>164456.64000000001</v>
      </c>
      <c r="F30" s="12">
        <v>135750.07</v>
      </c>
      <c r="G30" s="12">
        <f t="shared" ref="G30:G38" si="9">D30-E30</f>
        <v>452542.12</v>
      </c>
    </row>
    <row r="31" spans="1:7" x14ac:dyDescent="0.25">
      <c r="A31" s="15" t="s">
        <v>30</v>
      </c>
      <c r="B31" s="12">
        <v>3246008</v>
      </c>
      <c r="C31" s="12">
        <v>-3458.5</v>
      </c>
      <c r="D31" s="12">
        <f t="shared" si="8"/>
        <v>3242549.5</v>
      </c>
      <c r="E31" s="12">
        <v>808337.83</v>
      </c>
      <c r="F31" s="12">
        <v>798461.96</v>
      </c>
      <c r="G31" s="12">
        <f t="shared" si="9"/>
        <v>2434211.67</v>
      </c>
    </row>
    <row r="32" spans="1:7" x14ac:dyDescent="0.25">
      <c r="A32" s="15" t="s">
        <v>31</v>
      </c>
      <c r="B32" s="12">
        <v>1385100</v>
      </c>
      <c r="C32" s="12">
        <v>549157.68999999994</v>
      </c>
      <c r="D32" s="12">
        <f t="shared" si="8"/>
        <v>1934257.69</v>
      </c>
      <c r="E32" s="12">
        <v>214033.52</v>
      </c>
      <c r="F32" s="12">
        <v>199677.36</v>
      </c>
      <c r="G32" s="12">
        <f t="shared" si="9"/>
        <v>1720224.17</v>
      </c>
    </row>
    <row r="33" spans="1:7" x14ac:dyDescent="0.25">
      <c r="A33" s="15" t="s">
        <v>32</v>
      </c>
      <c r="B33" s="12">
        <v>65389</v>
      </c>
      <c r="C33" s="12">
        <v>41034.400000000001</v>
      </c>
      <c r="D33" s="12">
        <f t="shared" si="8"/>
        <v>106423.4</v>
      </c>
      <c r="E33" s="12">
        <v>13369.31</v>
      </c>
      <c r="F33" s="12">
        <v>13369.31</v>
      </c>
      <c r="G33" s="16">
        <f t="shared" si="9"/>
        <v>93054.09</v>
      </c>
    </row>
    <row r="34" spans="1:7" ht="33.75" customHeight="1" x14ac:dyDescent="0.25">
      <c r="A34" s="17" t="s">
        <v>33</v>
      </c>
      <c r="B34" s="12">
        <v>81596.160000000003</v>
      </c>
      <c r="C34" s="12">
        <v>211642.28</v>
      </c>
      <c r="D34" s="12">
        <f t="shared" si="8"/>
        <v>293238.44</v>
      </c>
      <c r="E34" s="12">
        <v>91621.98</v>
      </c>
      <c r="F34" s="12">
        <v>91621.98</v>
      </c>
      <c r="G34" s="12">
        <f t="shared" si="9"/>
        <v>201616.46000000002</v>
      </c>
    </row>
    <row r="35" spans="1:7" x14ac:dyDescent="0.25">
      <c r="A35" s="15" t="s">
        <v>34</v>
      </c>
      <c r="B35" s="16">
        <v>0</v>
      </c>
      <c r="C35" s="12">
        <v>16430.46</v>
      </c>
      <c r="D35" s="12">
        <f t="shared" si="8"/>
        <v>16430.46</v>
      </c>
      <c r="E35" s="12">
        <v>4830.46</v>
      </c>
      <c r="F35" s="12">
        <v>4830.46</v>
      </c>
      <c r="G35" s="12">
        <f t="shared" si="9"/>
        <v>11600</v>
      </c>
    </row>
    <row r="36" spans="1:7" x14ac:dyDescent="0.25">
      <c r="A36" s="15" t="s">
        <v>35</v>
      </c>
      <c r="B36" s="12">
        <v>383851</v>
      </c>
      <c r="C36" s="12">
        <v>25410.9</v>
      </c>
      <c r="D36" s="12">
        <f t="shared" si="8"/>
        <v>409261.9</v>
      </c>
      <c r="E36" s="12">
        <v>97111.39</v>
      </c>
      <c r="F36" s="12">
        <v>97111.39</v>
      </c>
      <c r="G36" s="12">
        <f t="shared" si="9"/>
        <v>312150.51</v>
      </c>
    </row>
    <row r="37" spans="1:7" x14ac:dyDescent="0.25">
      <c r="A37" s="15" t="s">
        <v>36</v>
      </c>
      <c r="B37" s="16">
        <v>0</v>
      </c>
      <c r="C37" s="12">
        <v>29272.63</v>
      </c>
      <c r="D37" s="12">
        <f t="shared" si="8"/>
        <v>29272.63</v>
      </c>
      <c r="E37" s="12">
        <v>29272.63</v>
      </c>
      <c r="F37" s="12">
        <v>29272.63</v>
      </c>
      <c r="G37" s="16">
        <f t="shared" si="9"/>
        <v>0</v>
      </c>
    </row>
    <row r="38" spans="1:7" x14ac:dyDescent="0.25">
      <c r="A38" s="15" t="s">
        <v>37</v>
      </c>
      <c r="B38" s="12">
        <v>1130015.69</v>
      </c>
      <c r="C38" s="12">
        <v>177470.32</v>
      </c>
      <c r="D38" s="12">
        <f t="shared" si="8"/>
        <v>1307486.01</v>
      </c>
      <c r="E38" s="12">
        <v>321098</v>
      </c>
      <c r="F38" s="12">
        <v>232029</v>
      </c>
      <c r="G38" s="12">
        <f t="shared" si="9"/>
        <v>986388.01</v>
      </c>
    </row>
    <row r="39" spans="1:7" ht="21.75" customHeight="1" x14ac:dyDescent="0.25">
      <c r="A39" s="18" t="s">
        <v>38</v>
      </c>
      <c r="B39" s="14">
        <f t="shared" ref="B39:G39" si="10">B40+B41+B42+B43+B44+B45+B46+B47+B48</f>
        <v>2600000</v>
      </c>
      <c r="C39" s="14">
        <f t="shared" si="10"/>
        <v>196616121.24000001</v>
      </c>
      <c r="D39" s="14">
        <f t="shared" si="10"/>
        <v>199216121.24000001</v>
      </c>
      <c r="E39" s="14">
        <f t="shared" si="10"/>
        <v>50010619.979999997</v>
      </c>
      <c r="F39" s="14">
        <f t="shared" si="10"/>
        <v>50010619.979999997</v>
      </c>
      <c r="G39" s="14">
        <f t="shared" si="10"/>
        <v>149205501.26000002</v>
      </c>
    </row>
    <row r="40" spans="1:7" x14ac:dyDescent="0.25">
      <c r="A40" s="15" t="s">
        <v>39</v>
      </c>
      <c r="B40" s="16">
        <v>0</v>
      </c>
      <c r="C40" s="16">
        <v>0</v>
      </c>
      <c r="D40" s="16">
        <f>B40+C40</f>
        <v>0</v>
      </c>
      <c r="E40" s="16">
        <v>0</v>
      </c>
      <c r="F40" s="16">
        <v>0</v>
      </c>
      <c r="G40" s="16">
        <f t="shared" ref="G40:G48" si="11">D40-E40</f>
        <v>0</v>
      </c>
    </row>
    <row r="41" spans="1:7" x14ac:dyDescent="0.25">
      <c r="A41" s="15" t="s">
        <v>40</v>
      </c>
      <c r="B41" s="16">
        <v>0</v>
      </c>
      <c r="C41" s="16">
        <v>0</v>
      </c>
      <c r="D41" s="16">
        <f t="shared" ref="D41:D48" si="12">B41+C41</f>
        <v>0</v>
      </c>
      <c r="E41" s="16">
        <v>0</v>
      </c>
      <c r="F41" s="16">
        <v>0</v>
      </c>
      <c r="G41" s="16">
        <f t="shared" si="11"/>
        <v>0</v>
      </c>
    </row>
    <row r="42" spans="1:7" x14ac:dyDescent="0.25">
      <c r="A42" s="15" t="s">
        <v>41</v>
      </c>
      <c r="B42" s="16">
        <v>0</v>
      </c>
      <c r="C42" s="16">
        <v>0</v>
      </c>
      <c r="D42" s="16">
        <f t="shared" si="12"/>
        <v>0</v>
      </c>
      <c r="E42" s="16">
        <v>0</v>
      </c>
      <c r="F42" s="16">
        <v>0</v>
      </c>
      <c r="G42" s="16">
        <f t="shared" si="11"/>
        <v>0</v>
      </c>
    </row>
    <row r="43" spans="1:7" x14ac:dyDescent="0.25">
      <c r="A43" s="15" t="s">
        <v>42</v>
      </c>
      <c r="B43" s="12">
        <v>2600000</v>
      </c>
      <c r="C43" s="12">
        <v>196616121.24000001</v>
      </c>
      <c r="D43" s="12">
        <f t="shared" si="12"/>
        <v>199216121.24000001</v>
      </c>
      <c r="E43" s="12">
        <v>50010619.979999997</v>
      </c>
      <c r="F43" s="12">
        <v>50010619.979999997</v>
      </c>
      <c r="G43" s="12">
        <f t="shared" si="11"/>
        <v>149205501.26000002</v>
      </c>
    </row>
    <row r="44" spans="1:7" x14ac:dyDescent="0.25">
      <c r="A44" s="15" t="s">
        <v>43</v>
      </c>
      <c r="B44" s="16">
        <v>0</v>
      </c>
      <c r="C44" s="16">
        <v>0</v>
      </c>
      <c r="D44" s="16">
        <f t="shared" si="12"/>
        <v>0</v>
      </c>
      <c r="E44" s="16">
        <v>0</v>
      </c>
      <c r="F44" s="16">
        <v>0</v>
      </c>
      <c r="G44" s="16">
        <f t="shared" si="11"/>
        <v>0</v>
      </c>
    </row>
    <row r="45" spans="1:7" x14ac:dyDescent="0.25">
      <c r="A45" s="15" t="s">
        <v>44</v>
      </c>
      <c r="B45" s="16">
        <v>0</v>
      </c>
      <c r="C45" s="16">
        <v>0</v>
      </c>
      <c r="D45" s="16">
        <f t="shared" si="12"/>
        <v>0</v>
      </c>
      <c r="E45" s="16">
        <v>0</v>
      </c>
      <c r="F45" s="16">
        <v>0</v>
      </c>
      <c r="G45" s="16">
        <f t="shared" si="11"/>
        <v>0</v>
      </c>
    </row>
    <row r="46" spans="1:7" x14ac:dyDescent="0.25">
      <c r="A46" s="15" t="s">
        <v>45</v>
      </c>
      <c r="B46" s="16">
        <v>0</v>
      </c>
      <c r="C46" s="16">
        <v>0</v>
      </c>
      <c r="D46" s="16">
        <f t="shared" si="12"/>
        <v>0</v>
      </c>
      <c r="E46" s="16">
        <v>0</v>
      </c>
      <c r="F46" s="16">
        <v>0</v>
      </c>
      <c r="G46" s="16">
        <f t="shared" si="11"/>
        <v>0</v>
      </c>
    </row>
    <row r="47" spans="1:7" x14ac:dyDescent="0.25">
      <c r="A47" s="15" t="s">
        <v>46</v>
      </c>
      <c r="B47" s="16">
        <v>0</v>
      </c>
      <c r="C47" s="16">
        <v>0</v>
      </c>
      <c r="D47" s="16">
        <f t="shared" si="12"/>
        <v>0</v>
      </c>
      <c r="E47" s="16">
        <v>0</v>
      </c>
      <c r="F47" s="16">
        <v>0</v>
      </c>
      <c r="G47" s="16">
        <f t="shared" si="11"/>
        <v>0</v>
      </c>
    </row>
    <row r="48" spans="1:7" x14ac:dyDescent="0.25">
      <c r="A48" s="15" t="s">
        <v>47</v>
      </c>
      <c r="B48" s="16">
        <v>0</v>
      </c>
      <c r="C48" s="16">
        <v>0</v>
      </c>
      <c r="D48" s="16">
        <f t="shared" si="12"/>
        <v>0</v>
      </c>
      <c r="E48" s="16">
        <v>0</v>
      </c>
      <c r="F48" s="16">
        <v>0</v>
      </c>
      <c r="G48" s="16">
        <f t="shared" si="11"/>
        <v>0</v>
      </c>
    </row>
    <row r="49" spans="1:7" ht="20.25" customHeight="1" x14ac:dyDescent="0.25">
      <c r="A49" s="18" t="s">
        <v>48</v>
      </c>
      <c r="B49" s="19">
        <f t="shared" ref="B49:G49" si="13">B50+B51+B52+B53+B54+B55+B56+B57+B58</f>
        <v>0</v>
      </c>
      <c r="C49" s="14">
        <f t="shared" si="13"/>
        <v>636689.20000000007</v>
      </c>
      <c r="D49" s="14">
        <f t="shared" si="13"/>
        <v>636689.20000000007</v>
      </c>
      <c r="E49" s="14">
        <f t="shared" si="13"/>
        <v>35220.199999999997</v>
      </c>
      <c r="F49" s="14">
        <f t="shared" si="13"/>
        <v>35220.199999999997</v>
      </c>
      <c r="G49" s="14">
        <f t="shared" si="13"/>
        <v>601469</v>
      </c>
    </row>
    <row r="50" spans="1:7" x14ac:dyDescent="0.25">
      <c r="A50" s="15" t="s">
        <v>49</v>
      </c>
      <c r="B50" s="16">
        <v>0</v>
      </c>
      <c r="C50" s="12">
        <v>413721.4</v>
      </c>
      <c r="D50" s="12">
        <f t="shared" ref="D50:D58" si="14">B50+C50</f>
        <v>413721.4</v>
      </c>
      <c r="E50" s="12">
        <v>14815.6</v>
      </c>
      <c r="F50" s="12">
        <v>14815.6</v>
      </c>
      <c r="G50" s="12">
        <f t="shared" ref="G50:G58" si="15">D50-E50</f>
        <v>398905.80000000005</v>
      </c>
    </row>
    <row r="51" spans="1:7" x14ac:dyDescent="0.25">
      <c r="A51" s="15" t="s">
        <v>50</v>
      </c>
      <c r="B51" s="16">
        <v>0</v>
      </c>
      <c r="C51" s="12">
        <v>8503</v>
      </c>
      <c r="D51" s="12">
        <f t="shared" si="14"/>
        <v>8503</v>
      </c>
      <c r="E51" s="12">
        <v>8503</v>
      </c>
      <c r="F51" s="12">
        <v>8503</v>
      </c>
      <c r="G51" s="16">
        <f t="shared" si="15"/>
        <v>0</v>
      </c>
    </row>
    <row r="52" spans="1:7" x14ac:dyDescent="0.25">
      <c r="A52" s="15" t="s">
        <v>51</v>
      </c>
      <c r="B52" s="16">
        <v>0</v>
      </c>
      <c r="C52" s="16">
        <v>0</v>
      </c>
      <c r="D52" s="16">
        <f t="shared" si="14"/>
        <v>0</v>
      </c>
      <c r="E52" s="16">
        <v>0</v>
      </c>
      <c r="F52" s="16">
        <v>0</v>
      </c>
      <c r="G52" s="16">
        <f t="shared" si="15"/>
        <v>0</v>
      </c>
    </row>
    <row r="53" spans="1:7" x14ac:dyDescent="0.25">
      <c r="A53" s="15" t="s">
        <v>52</v>
      </c>
      <c r="B53" s="16">
        <v>0</v>
      </c>
      <c r="C53" s="12">
        <v>100300</v>
      </c>
      <c r="D53" s="12">
        <f t="shared" si="14"/>
        <v>100300</v>
      </c>
      <c r="E53" s="16">
        <v>0</v>
      </c>
      <c r="F53" s="16">
        <v>0</v>
      </c>
      <c r="G53" s="12">
        <f t="shared" si="15"/>
        <v>100300</v>
      </c>
    </row>
    <row r="54" spans="1:7" x14ac:dyDescent="0.25">
      <c r="A54" s="15" t="s">
        <v>53</v>
      </c>
      <c r="B54" s="16">
        <v>0</v>
      </c>
      <c r="C54" s="16">
        <v>0</v>
      </c>
      <c r="D54" s="16">
        <f t="shared" si="14"/>
        <v>0</v>
      </c>
      <c r="E54" s="16">
        <v>0</v>
      </c>
      <c r="F54" s="16">
        <v>0</v>
      </c>
      <c r="G54" s="16">
        <f t="shared" si="15"/>
        <v>0</v>
      </c>
    </row>
    <row r="55" spans="1:7" x14ac:dyDescent="0.25">
      <c r="A55" s="15" t="s">
        <v>54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5"/>
        <v>0</v>
      </c>
    </row>
    <row r="56" spans="1:7" x14ac:dyDescent="0.25">
      <c r="A56" s="15" t="s">
        <v>55</v>
      </c>
      <c r="B56" s="16">
        <v>0</v>
      </c>
      <c r="C56" s="16">
        <v>0</v>
      </c>
      <c r="D56" s="16">
        <f t="shared" si="14"/>
        <v>0</v>
      </c>
      <c r="E56" s="16">
        <v>0</v>
      </c>
      <c r="F56" s="16">
        <v>0</v>
      </c>
      <c r="G56" s="16">
        <f t="shared" si="15"/>
        <v>0</v>
      </c>
    </row>
    <row r="57" spans="1:7" x14ac:dyDescent="0.25">
      <c r="A57" s="15" t="s">
        <v>56</v>
      </c>
      <c r="B57" s="16">
        <v>0</v>
      </c>
      <c r="C57" s="16">
        <v>0</v>
      </c>
      <c r="D57" s="16">
        <f t="shared" si="14"/>
        <v>0</v>
      </c>
      <c r="E57" s="16">
        <v>0</v>
      </c>
      <c r="F57" s="16">
        <v>0</v>
      </c>
      <c r="G57" s="16">
        <f t="shared" si="15"/>
        <v>0</v>
      </c>
    </row>
    <row r="58" spans="1:7" x14ac:dyDescent="0.25">
      <c r="A58" s="15" t="s">
        <v>57</v>
      </c>
      <c r="B58" s="16">
        <v>0</v>
      </c>
      <c r="C58" s="12">
        <v>114164.8</v>
      </c>
      <c r="D58" s="12">
        <f t="shared" si="14"/>
        <v>114164.8</v>
      </c>
      <c r="E58" s="12">
        <v>11901.6</v>
      </c>
      <c r="F58" s="12">
        <v>11901.6</v>
      </c>
      <c r="G58" s="16">
        <f t="shared" si="15"/>
        <v>102263.2</v>
      </c>
    </row>
    <row r="59" spans="1:7" x14ac:dyDescent="0.25">
      <c r="A59" s="13" t="s">
        <v>58</v>
      </c>
      <c r="B59" s="16">
        <f t="shared" ref="B59:G59" si="16">B60+B61+B62</f>
        <v>0</v>
      </c>
      <c r="C59" s="16">
        <f t="shared" si="16"/>
        <v>0</v>
      </c>
      <c r="D59" s="16">
        <f t="shared" si="16"/>
        <v>0</v>
      </c>
      <c r="E59" s="16">
        <f t="shared" si="16"/>
        <v>0</v>
      </c>
      <c r="F59" s="16">
        <f t="shared" si="16"/>
        <v>0</v>
      </c>
      <c r="G59" s="16">
        <f t="shared" si="16"/>
        <v>0</v>
      </c>
    </row>
    <row r="60" spans="1:7" x14ac:dyDescent="0.25">
      <c r="A60" s="15" t="s">
        <v>59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x14ac:dyDescent="0.25">
      <c r="A61" s="15" t="s">
        <v>60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</row>
    <row r="62" spans="1:7" x14ac:dyDescent="0.25">
      <c r="A62" s="15" t="s">
        <v>61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ht="27.75" customHeight="1" x14ac:dyDescent="0.25">
      <c r="A63" s="20" t="s">
        <v>62</v>
      </c>
      <c r="B63" s="19">
        <f t="shared" ref="B63:G63" si="17">B64+B65+B66+B67+B68+B69+B70+B71</f>
        <v>0</v>
      </c>
      <c r="C63" s="19">
        <f t="shared" si="17"/>
        <v>0</v>
      </c>
      <c r="D63" s="19">
        <f t="shared" si="17"/>
        <v>0</v>
      </c>
      <c r="E63" s="19">
        <f t="shared" si="17"/>
        <v>0</v>
      </c>
      <c r="F63" s="19">
        <f t="shared" si="17"/>
        <v>0</v>
      </c>
      <c r="G63" s="19">
        <f t="shared" si="17"/>
        <v>0</v>
      </c>
    </row>
    <row r="64" spans="1:7" x14ac:dyDescent="0.25">
      <c r="A64" s="15" t="s">
        <v>63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x14ac:dyDescent="0.25">
      <c r="A65" s="15" t="s">
        <v>64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x14ac:dyDescent="0.25">
      <c r="A66" s="15" t="s">
        <v>65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 x14ac:dyDescent="0.25">
      <c r="A67" s="15" t="s">
        <v>66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</row>
    <row r="68" spans="1:7" x14ac:dyDescent="0.25">
      <c r="A68" s="15" t="s">
        <v>67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x14ac:dyDescent="0.25">
      <c r="A69" s="15" t="s">
        <v>68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x14ac:dyDescent="0.25">
      <c r="A70" s="15" t="s">
        <v>69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x14ac:dyDescent="0.25">
      <c r="A71" s="15" t="s">
        <v>70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</row>
    <row r="72" spans="1:7" x14ac:dyDescent="0.25">
      <c r="A72" s="13" t="s">
        <v>71</v>
      </c>
      <c r="B72" s="16">
        <f t="shared" ref="B72:G72" si="18">B73+B74+B75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</row>
    <row r="73" spans="1:7" x14ac:dyDescent="0.25">
      <c r="A73" s="15" t="s">
        <v>72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x14ac:dyDescent="0.25">
      <c r="A74" s="15" t="s">
        <v>73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x14ac:dyDescent="0.25">
      <c r="A75" s="15" t="s">
        <v>74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x14ac:dyDescent="0.25">
      <c r="A76" s="13" t="s">
        <v>75</v>
      </c>
      <c r="B76" s="19">
        <f t="shared" ref="B76:G76" si="19">B77+B78+B79+B80+B81+B82+B83</f>
        <v>0</v>
      </c>
      <c r="C76" s="19">
        <f t="shared" si="19"/>
        <v>0</v>
      </c>
      <c r="D76" s="19">
        <f t="shared" si="19"/>
        <v>0</v>
      </c>
      <c r="E76" s="19">
        <f t="shared" si="19"/>
        <v>0</v>
      </c>
      <c r="F76" s="19">
        <f t="shared" si="19"/>
        <v>0</v>
      </c>
      <c r="G76" s="19">
        <f t="shared" si="19"/>
        <v>0</v>
      </c>
    </row>
    <row r="77" spans="1:7" x14ac:dyDescent="0.25">
      <c r="A77" s="15" t="s">
        <v>76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</row>
    <row r="78" spans="1:7" x14ac:dyDescent="0.25">
      <c r="A78" s="15" t="s">
        <v>77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</row>
    <row r="79" spans="1:7" x14ac:dyDescent="0.25">
      <c r="A79" s="15" t="s">
        <v>78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</row>
    <row r="80" spans="1:7" x14ac:dyDescent="0.25">
      <c r="A80" s="15" t="s">
        <v>79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</row>
    <row r="81" spans="1:7" x14ac:dyDescent="0.25">
      <c r="A81" s="15" t="s">
        <v>80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</row>
    <row r="82" spans="1:7" x14ac:dyDescent="0.25">
      <c r="A82" s="15" t="s">
        <v>81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</row>
    <row r="83" spans="1:7" x14ac:dyDescent="0.25">
      <c r="A83" s="15" t="s">
        <v>82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</row>
    <row r="84" spans="1:7" x14ac:dyDescent="0.25">
      <c r="A84" s="11" t="s">
        <v>83</v>
      </c>
      <c r="B84" s="16">
        <f t="shared" ref="B84:G84" si="20">B85+B93+B103+B113+B123+B137+B146+B150</f>
        <v>0</v>
      </c>
      <c r="C84" s="16">
        <f t="shared" si="20"/>
        <v>0</v>
      </c>
      <c r="D84" s="16">
        <f t="shared" si="20"/>
        <v>0</v>
      </c>
      <c r="E84" s="16">
        <f t="shared" si="20"/>
        <v>0</v>
      </c>
      <c r="F84" s="16">
        <f t="shared" si="20"/>
        <v>0</v>
      </c>
      <c r="G84" s="16">
        <f t="shared" si="20"/>
        <v>0</v>
      </c>
    </row>
    <row r="85" spans="1:7" x14ac:dyDescent="0.25">
      <c r="A85" s="13" t="s">
        <v>84</v>
      </c>
      <c r="B85" s="19">
        <f t="shared" ref="B85:G85" si="21">B86+B87+B88+B89+B90+B91+B92</f>
        <v>0</v>
      </c>
      <c r="C85" s="19">
        <f t="shared" si="21"/>
        <v>0</v>
      </c>
      <c r="D85" s="19">
        <f t="shared" si="21"/>
        <v>0</v>
      </c>
      <c r="E85" s="19">
        <f t="shared" si="21"/>
        <v>0</v>
      </c>
      <c r="F85" s="19">
        <f t="shared" si="21"/>
        <v>0</v>
      </c>
      <c r="G85" s="19">
        <f t="shared" si="21"/>
        <v>0</v>
      </c>
    </row>
    <row r="86" spans="1:7" x14ac:dyDescent="0.25">
      <c r="A86" s="15" t="s">
        <v>11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</row>
    <row r="87" spans="1:7" x14ac:dyDescent="0.25">
      <c r="A87" s="15" t="s">
        <v>12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</row>
    <row r="88" spans="1:7" x14ac:dyDescent="0.25">
      <c r="A88" s="15" t="s">
        <v>13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</row>
    <row r="89" spans="1:7" x14ac:dyDescent="0.25">
      <c r="A89" s="15" t="s">
        <v>14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</row>
    <row r="90" spans="1:7" x14ac:dyDescent="0.25">
      <c r="A90" s="15" t="s">
        <v>15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</row>
    <row r="91" spans="1:7" x14ac:dyDescent="0.25">
      <c r="A91" s="15" t="s">
        <v>16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 x14ac:dyDescent="0.25">
      <c r="A92" s="15" t="s">
        <v>17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 x14ac:dyDescent="0.25">
      <c r="A93" s="13" t="s">
        <v>85</v>
      </c>
      <c r="B93" s="19">
        <f t="shared" ref="B93:G93" si="22">B94+B95+B96+B97+B98+B99+B100+B101+B102</f>
        <v>0</v>
      </c>
      <c r="C93" s="19">
        <f t="shared" si="22"/>
        <v>0</v>
      </c>
      <c r="D93" s="19">
        <f t="shared" si="22"/>
        <v>0</v>
      </c>
      <c r="E93" s="19">
        <f t="shared" si="22"/>
        <v>0</v>
      </c>
      <c r="F93" s="19">
        <f t="shared" si="22"/>
        <v>0</v>
      </c>
      <c r="G93" s="19">
        <f t="shared" si="22"/>
        <v>0</v>
      </c>
    </row>
    <row r="94" spans="1:7" ht="31.5" customHeight="1" x14ac:dyDescent="0.25">
      <c r="A94" s="17" t="s">
        <v>19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</row>
    <row r="95" spans="1:7" x14ac:dyDescent="0.25">
      <c r="A95" s="15" t="s">
        <v>20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</row>
    <row r="96" spans="1:7" x14ac:dyDescent="0.25">
      <c r="A96" s="15" t="s">
        <v>21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</row>
    <row r="97" spans="1:7" x14ac:dyDescent="0.25">
      <c r="A97" s="15" t="s">
        <v>22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</row>
    <row r="98" spans="1:7" x14ac:dyDescent="0.25">
      <c r="A98" s="15" t="s">
        <v>23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</row>
    <row r="99" spans="1:7" x14ac:dyDescent="0.25">
      <c r="A99" s="15" t="s">
        <v>24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</row>
    <row r="100" spans="1:7" x14ac:dyDescent="0.25">
      <c r="A100" s="15" t="s">
        <v>25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 x14ac:dyDescent="0.25">
      <c r="A101" s="15" t="s">
        <v>26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</row>
    <row r="102" spans="1:7" x14ac:dyDescent="0.25">
      <c r="A102" s="15" t="s">
        <v>27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</row>
    <row r="103" spans="1:7" x14ac:dyDescent="0.25">
      <c r="A103" s="13" t="s">
        <v>28</v>
      </c>
      <c r="B103" s="19">
        <f t="shared" ref="B103:G103" si="23">B104+B105+B106+B107+B108+B109+B110+B111+B112</f>
        <v>0</v>
      </c>
      <c r="C103" s="19">
        <f t="shared" si="23"/>
        <v>0</v>
      </c>
      <c r="D103" s="19">
        <f t="shared" si="23"/>
        <v>0</v>
      </c>
      <c r="E103" s="19">
        <f t="shared" si="23"/>
        <v>0</v>
      </c>
      <c r="F103" s="19">
        <f t="shared" si="23"/>
        <v>0</v>
      </c>
      <c r="G103" s="19">
        <f t="shared" si="23"/>
        <v>0</v>
      </c>
    </row>
    <row r="104" spans="1:7" x14ac:dyDescent="0.25">
      <c r="A104" s="15" t="s">
        <v>29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</row>
    <row r="105" spans="1:7" x14ac:dyDescent="0.25">
      <c r="A105" s="15" t="s">
        <v>30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</row>
    <row r="106" spans="1:7" x14ac:dyDescent="0.25">
      <c r="A106" s="15" t="s">
        <v>31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</row>
    <row r="107" spans="1:7" x14ac:dyDescent="0.25">
      <c r="A107" s="15" t="s">
        <v>32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</row>
    <row r="108" spans="1:7" ht="31.5" customHeight="1" x14ac:dyDescent="0.25">
      <c r="A108" s="17" t="s">
        <v>33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</row>
    <row r="109" spans="1:7" x14ac:dyDescent="0.25">
      <c r="A109" s="15" t="s">
        <v>34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</row>
    <row r="110" spans="1:7" x14ac:dyDescent="0.25">
      <c r="A110" s="15" t="s">
        <v>35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</row>
    <row r="111" spans="1:7" x14ac:dyDescent="0.25">
      <c r="A111" s="15" t="s">
        <v>36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7" x14ac:dyDescent="0.25">
      <c r="A112" s="15" t="s">
        <v>37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7" ht="28.5" customHeight="1" x14ac:dyDescent="0.25">
      <c r="A113" s="18" t="s">
        <v>38</v>
      </c>
      <c r="B113" s="19">
        <f t="shared" ref="B113:G113" si="24">B114+B115+B116+B117+B118+B119+B120+B121+B122</f>
        <v>0</v>
      </c>
      <c r="C113" s="19">
        <f t="shared" si="24"/>
        <v>0</v>
      </c>
      <c r="D113" s="19">
        <f t="shared" si="24"/>
        <v>0</v>
      </c>
      <c r="E113" s="19">
        <f t="shared" si="24"/>
        <v>0</v>
      </c>
      <c r="F113" s="19">
        <f t="shared" si="24"/>
        <v>0</v>
      </c>
      <c r="G113" s="19">
        <f t="shared" si="24"/>
        <v>0</v>
      </c>
    </row>
    <row r="114" spans="1:7" x14ac:dyDescent="0.25">
      <c r="A114" s="15" t="s">
        <v>39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 x14ac:dyDescent="0.25">
      <c r="A115" s="15" t="s">
        <v>40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 x14ac:dyDescent="0.25">
      <c r="A116" s="15" t="s">
        <v>41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7" spans="1:7" x14ac:dyDescent="0.25">
      <c r="A117" s="15" t="s">
        <v>42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 x14ac:dyDescent="0.25">
      <c r="A118" s="15" t="s">
        <v>43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7" x14ac:dyDescent="0.25">
      <c r="A119" s="15" t="s">
        <v>44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 x14ac:dyDescent="0.25">
      <c r="A120" s="15" t="s">
        <v>45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 x14ac:dyDescent="0.25">
      <c r="A121" s="15" t="s">
        <v>46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 x14ac:dyDescent="0.25">
      <c r="A122" s="15" t="s">
        <v>47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 ht="22.5" customHeight="1" x14ac:dyDescent="0.25">
      <c r="A123" s="18" t="s">
        <v>48</v>
      </c>
      <c r="B123" s="16">
        <f t="shared" ref="B123:G123" si="25">B124+B125+B126+B127+B128+B129+B130+B131+B132</f>
        <v>0</v>
      </c>
      <c r="C123" s="16">
        <f t="shared" si="25"/>
        <v>0</v>
      </c>
      <c r="D123" s="16">
        <f t="shared" si="25"/>
        <v>0</v>
      </c>
      <c r="E123" s="16">
        <f t="shared" si="25"/>
        <v>0</v>
      </c>
      <c r="F123" s="16">
        <f t="shared" si="25"/>
        <v>0</v>
      </c>
      <c r="G123" s="16">
        <f t="shared" si="25"/>
        <v>0</v>
      </c>
    </row>
    <row r="124" spans="1:7" x14ac:dyDescent="0.25">
      <c r="A124" s="15" t="s">
        <v>49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</row>
    <row r="125" spans="1:7" x14ac:dyDescent="0.25">
      <c r="A125" s="15" t="s">
        <v>50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 x14ac:dyDescent="0.25">
      <c r="A126" s="15" t="s">
        <v>51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 x14ac:dyDescent="0.25">
      <c r="A127" s="15" t="s">
        <v>52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 x14ac:dyDescent="0.25">
      <c r="A128" s="15" t="s">
        <v>53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</row>
    <row r="129" spans="1:7" x14ac:dyDescent="0.25">
      <c r="A129" s="15" t="s">
        <v>54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</row>
    <row r="130" spans="1:7" x14ac:dyDescent="0.25">
      <c r="A130" s="15" t="s">
        <v>55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 x14ac:dyDescent="0.25">
      <c r="A131" s="15" t="s">
        <v>56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 x14ac:dyDescent="0.25">
      <c r="A132" s="15" t="s">
        <v>57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</row>
    <row r="133" spans="1:7" x14ac:dyDescent="0.25">
      <c r="A133" s="13" t="s">
        <v>58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</row>
    <row r="134" spans="1:7" x14ac:dyDescent="0.25">
      <c r="A134" s="15" t="s">
        <v>59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</row>
    <row r="135" spans="1:7" x14ac:dyDescent="0.25">
      <c r="A135" s="15" t="s">
        <v>60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 x14ac:dyDescent="0.25">
      <c r="A136" s="15" t="s">
        <v>61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 ht="24" customHeight="1" x14ac:dyDescent="0.25">
      <c r="A137" s="18" t="s">
        <v>86</v>
      </c>
      <c r="B137" s="19">
        <f t="shared" ref="B137:G137" si="26">B138+B139+B140+B141+B142+B143+B144+B145</f>
        <v>0</v>
      </c>
      <c r="C137" s="19">
        <f t="shared" si="26"/>
        <v>0</v>
      </c>
      <c r="D137" s="19">
        <f t="shared" si="26"/>
        <v>0</v>
      </c>
      <c r="E137" s="19">
        <f t="shared" si="26"/>
        <v>0</v>
      </c>
      <c r="F137" s="19">
        <f t="shared" si="26"/>
        <v>0</v>
      </c>
      <c r="G137" s="19">
        <f t="shared" si="26"/>
        <v>0</v>
      </c>
    </row>
    <row r="138" spans="1:7" x14ac:dyDescent="0.25">
      <c r="A138" s="15" t="s">
        <v>63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 x14ac:dyDescent="0.25">
      <c r="A139" s="15" t="s">
        <v>64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 x14ac:dyDescent="0.25">
      <c r="A140" s="15" t="s">
        <v>65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 x14ac:dyDescent="0.25">
      <c r="A141" s="15" t="s">
        <v>66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</row>
    <row r="142" spans="1:7" x14ac:dyDescent="0.25">
      <c r="A142" s="15" t="s">
        <v>67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 x14ac:dyDescent="0.25">
      <c r="A143" s="15" t="s">
        <v>68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 x14ac:dyDescent="0.25">
      <c r="A144" s="15" t="s">
        <v>69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 x14ac:dyDescent="0.25">
      <c r="A145" s="15" t="s">
        <v>70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</row>
    <row r="146" spans="1:7" x14ac:dyDescent="0.25">
      <c r="A146" s="13" t="s">
        <v>71</v>
      </c>
      <c r="B146" s="19">
        <f t="shared" ref="B146:G146" si="27">B147+B148+B149</f>
        <v>0</v>
      </c>
      <c r="C146" s="19">
        <f t="shared" si="27"/>
        <v>0</v>
      </c>
      <c r="D146" s="19">
        <f t="shared" si="27"/>
        <v>0</v>
      </c>
      <c r="E146" s="19">
        <f t="shared" si="27"/>
        <v>0</v>
      </c>
      <c r="F146" s="19">
        <f t="shared" si="27"/>
        <v>0</v>
      </c>
      <c r="G146" s="19">
        <f t="shared" si="27"/>
        <v>0</v>
      </c>
    </row>
    <row r="147" spans="1:7" x14ac:dyDescent="0.25">
      <c r="A147" s="15" t="s">
        <v>72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</row>
    <row r="148" spans="1:7" x14ac:dyDescent="0.25">
      <c r="A148" s="15" t="s">
        <v>73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 x14ac:dyDescent="0.25">
      <c r="A149" s="15" t="s">
        <v>74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</row>
    <row r="150" spans="1:7" x14ac:dyDescent="0.25">
      <c r="A150" s="13" t="s">
        <v>75</v>
      </c>
      <c r="B150" s="19">
        <f t="shared" ref="B150:G150" si="28">B151+B152+B153+B154+B155+B156+B157</f>
        <v>0</v>
      </c>
      <c r="C150" s="19">
        <f t="shared" si="28"/>
        <v>0</v>
      </c>
      <c r="D150" s="19">
        <f t="shared" si="28"/>
        <v>0</v>
      </c>
      <c r="E150" s="19">
        <f t="shared" si="28"/>
        <v>0</v>
      </c>
      <c r="F150" s="19">
        <f t="shared" si="28"/>
        <v>0</v>
      </c>
      <c r="G150" s="19">
        <f t="shared" si="28"/>
        <v>0</v>
      </c>
    </row>
    <row r="151" spans="1:7" x14ac:dyDescent="0.25">
      <c r="A151" s="15" t="s">
        <v>76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</row>
    <row r="152" spans="1:7" x14ac:dyDescent="0.25">
      <c r="A152" s="15" t="s">
        <v>77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</row>
    <row r="153" spans="1:7" x14ac:dyDescent="0.25">
      <c r="A153" s="15" t="s">
        <v>78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</row>
    <row r="154" spans="1:7" x14ac:dyDescent="0.25">
      <c r="A154" s="15" t="s">
        <v>79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</row>
    <row r="155" spans="1:7" x14ac:dyDescent="0.25">
      <c r="A155" s="15" t="s">
        <v>80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</row>
    <row r="156" spans="1:7" x14ac:dyDescent="0.25">
      <c r="A156" s="15" t="s">
        <v>81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</row>
    <row r="157" spans="1:7" x14ac:dyDescent="0.25">
      <c r="A157" s="15" t="s">
        <v>82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</row>
    <row r="158" spans="1:7" x14ac:dyDescent="0.25">
      <c r="A158" s="21"/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</row>
    <row r="159" spans="1:7" x14ac:dyDescent="0.25">
      <c r="A159" s="13" t="s">
        <v>87</v>
      </c>
      <c r="B159" s="14">
        <f t="shared" ref="B159:G159" si="29">+B84+B10</f>
        <v>48532473</v>
      </c>
      <c r="C159" s="14">
        <f t="shared" si="29"/>
        <v>201261488.31999999</v>
      </c>
      <c r="D159" s="14">
        <f t="shared" si="29"/>
        <v>249793961.31999999</v>
      </c>
      <c r="E159" s="14">
        <f t="shared" si="29"/>
        <v>62334941.5</v>
      </c>
      <c r="F159" s="14">
        <f t="shared" si="29"/>
        <v>62192933.899999999</v>
      </c>
      <c r="G159" s="14">
        <f t="shared" si="29"/>
        <v>187459019.82000002</v>
      </c>
    </row>
    <row r="160" spans="1:7" x14ac:dyDescent="0.25">
      <c r="A160" s="22"/>
      <c r="B160" s="22"/>
      <c r="C160" s="22"/>
      <c r="D160" s="22"/>
      <c r="E160" s="22"/>
      <c r="F160" s="22"/>
      <c r="G160" s="22"/>
    </row>
    <row r="161" spans="1:7" x14ac:dyDescent="0.25">
      <c r="A161" s="23"/>
      <c r="B161" s="23"/>
      <c r="C161" s="23"/>
      <c r="D161" s="23"/>
      <c r="E161" s="23"/>
      <c r="F161" s="23"/>
      <c r="G161" s="23"/>
    </row>
    <row r="162" spans="1:7" x14ac:dyDescent="0.25">
      <c r="A162" s="24" t="s">
        <v>88</v>
      </c>
      <c r="B162" s="24"/>
      <c r="C162" s="24"/>
      <c r="D162" s="24"/>
      <c r="E162" s="24"/>
      <c r="F162" s="24"/>
      <c r="G162" s="24"/>
    </row>
    <row r="163" spans="1:7" x14ac:dyDescent="0.25">
      <c r="A163" s="23"/>
      <c r="B163" s="23"/>
      <c r="C163" s="23"/>
      <c r="D163" s="23"/>
      <c r="E163" s="23"/>
      <c r="F163" s="23"/>
      <c r="G163" s="23"/>
    </row>
    <row r="164" spans="1:7" x14ac:dyDescent="0.25">
      <c r="A164" s="23"/>
      <c r="B164" s="23"/>
      <c r="C164" s="23"/>
      <c r="D164" s="23"/>
      <c r="E164" s="23"/>
      <c r="F164" s="23"/>
      <c r="G164" s="23"/>
    </row>
  </sheetData>
  <mergeCells count="5">
    <mergeCell ref="A3:G7"/>
    <mergeCell ref="A8:A9"/>
    <mergeCell ref="B8:F8"/>
    <mergeCell ref="G8:G9"/>
    <mergeCell ref="A162:G16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6(a)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2017-05-03T16:45:11Z</dcterms:modified>
</cp:coreProperties>
</file>